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kupiny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<sst xmlns="http://schemas.openxmlformats.org/spreadsheetml/2006/main" count="43" uniqueCount="28">
  <si>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Počet výhier</t>
  </si>
  <si>
    <t>Skóre</t>
  </si>
  <si>
    <t>Poradie</t>
  </si>
  <si>
    <t>Počet odohratých zápasov</t>
  </si>
  <si>
    <t>Koeficient K1 (podľa počtu víťazstiev)</t>
  </si>
  <si>
    <t>Koeficient K2 (podľa skóre)</t>
  </si>
  <si>
    <t>Koeficient K3 (podľa získaných bodov)</t>
  </si>
  <si>
    <t>Názov turnaja:</t>
  </si>
  <si>
    <t>Dátum:</t>
  </si>
  <si>
    <t>Kategória:</t>
  </si>
  <si>
    <t>Organizátor:</t>
  </si>
  <si>
    <t>Počet prihlásených hráčov:</t>
  </si>
  <si>
    <t>Počet zúčastnených hráčov:</t>
  </si>
  <si>
    <t>Miesto konania turnaja:</t>
  </si>
  <si>
    <t>BC 3</t>
  </si>
  <si>
    <t>BURIANEK</t>
  </si>
  <si>
    <t>SMOLKOVÁ</t>
  </si>
  <si>
    <t>ZŠ Turie</t>
  </si>
  <si>
    <t>A</t>
  </si>
  <si>
    <t>B</t>
  </si>
  <si>
    <t>ŠKVARNOVÁ</t>
  </si>
  <si>
    <t>KRAJČÍR</t>
  </si>
  <si>
    <t>1. ligové kolo - BOCCIA</t>
  </si>
  <si>
    <t>OMD v SR/Klub OMD Farfalletta Žilina</t>
  </si>
  <si>
    <t>KLOHNA</t>
  </si>
  <si>
    <t>ROSTAŠOVÁ</t>
  </si>
  <si>
    <t>ZHURI</t>
  </si>
  <si>
    <t>BIELAK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</si>
</sst>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Gray">
        <bgColor indexed="26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32" borderId="26" xfId="0" applyFont="1" applyFill="1" applyBorder="1" applyAlignment="1" applyProtection="1">
      <alignment horizontal="center" vertical="center"/>
      <protection hidden="1"/>
    </xf>
    <xf numFmtId="0" fontId="2" fillId="32" borderId="27" xfId="0" applyFont="1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/>
      <protection locked="0"/>
    </xf>
    <xf numFmtId="14" fontId="5" fillId="0" borderId="30" xfId="0" applyNumberFormat="1" applyFont="1" applyBorder="1" applyAlignment="1" applyProtection="1">
      <alignment horizontal="center"/>
      <protection locked="0"/>
    </xf>
    <xf numFmtId="0" fontId="6" fillId="33" borderId="31" xfId="0" applyFont="1" applyFill="1" applyBorder="1" applyAlignment="1" applyProtection="1">
      <alignment horizontal="center" wrapText="1"/>
      <protection hidden="1"/>
    </xf>
    <xf numFmtId="0" fontId="7" fillId="33" borderId="32" xfId="0" applyFont="1" applyFill="1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2" fontId="0" fillId="33" borderId="34" xfId="0" applyNumberFormat="1" applyFill="1" applyBorder="1" applyAlignment="1" applyProtection="1">
      <alignment horizontal="center" vertical="center"/>
      <protection hidden="1"/>
    </xf>
    <xf numFmtId="2" fontId="0" fillId="33" borderId="35" xfId="0" applyNumberFormat="1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wrapText="1"/>
      <protection hidden="1"/>
    </xf>
    <xf numFmtId="2" fontId="0" fillId="33" borderId="37" xfId="0" applyNumberForma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2" fontId="0" fillId="33" borderId="21" xfId="0" applyNumberFormat="1" applyFill="1" applyBorder="1" applyAlignment="1" applyProtection="1">
      <alignment horizontal="center" vertical="center"/>
      <protection hidden="1"/>
    </xf>
    <xf numFmtId="2" fontId="0" fillId="33" borderId="33" xfId="0" applyNumberFormat="1" applyFill="1" applyBorder="1" applyAlignment="1" applyProtection="1">
      <alignment horizontal="center" vertical="center"/>
      <protection hidden="1"/>
    </xf>
    <xf numFmtId="0" fontId="7" fillId="33" borderId="27" xfId="0" applyFont="1" applyFill="1" applyBorder="1" applyAlignment="1" applyProtection="1">
      <alignment horizontal="center" wrapText="1"/>
      <protection hidden="1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2" fontId="0" fillId="33" borderId="41" xfId="0" applyNumberForma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wrapText="1"/>
      <protection hidden="1"/>
    </xf>
    <xf numFmtId="2" fontId="0" fillId="33" borderId="44" xfId="0" applyNumberFormat="1" applyFill="1" applyBorder="1" applyAlignment="1" applyProtection="1">
      <alignment horizontal="center" vertical="center"/>
      <protection hidden="1"/>
    </xf>
    <xf numFmtId="2" fontId="0" fillId="33" borderId="45" xfId="0" applyNumberFormat="1" applyFill="1" applyBorder="1" applyAlignment="1" applyProtection="1">
      <alignment horizontal="center" vertical="center"/>
      <protection hidden="1"/>
    </xf>
    <xf numFmtId="2" fontId="0" fillId="33" borderId="46" xfId="0" applyNumberFormat="1" applyFill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/>
      <protection hidden="1" locked="0"/>
    </xf>
    <xf numFmtId="0" fontId="2" fillId="33" borderId="34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5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showGridLines="0" tabSelected="1" zoomScalePageLayoutView="0" workbookViewId="0" topLeftCell="A8">
      <selection activeCell="Q13" sqref="Q13"/>
    </sheetView>
  </sheetViews>
  <sheetFormatPr defaultColWidth="9.140625" defaultRowHeight="15"/>
  <cols>
    <col min="1" max="2" width="4.7109375" style="5" customWidth="1"/>
    <col min="3" max="3" width="5.8515625" style="5" customWidth="1"/>
    <col min="4" max="4" width="4.7109375" style="5" hidden="1" customWidth="1"/>
    <col min="5" max="5" width="6.8515625" style="5" customWidth="1"/>
    <col min="6" max="6" width="7.28125" style="5" customWidth="1"/>
    <col min="7" max="7" width="7.421875" style="5" customWidth="1"/>
    <col min="8" max="8" width="9.421875" style="5" customWidth="1"/>
    <col min="9" max="9" width="7.421875" style="5" customWidth="1"/>
    <col min="10" max="10" width="8.140625" style="5" customWidth="1"/>
    <col min="11" max="11" width="9.140625" style="5" customWidth="1"/>
    <col min="12" max="12" width="9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70" t="s">
        <v>7</v>
      </c>
      <c r="B1" s="71"/>
      <c r="C1" s="71"/>
      <c r="D1" s="71"/>
      <c r="E1" s="71"/>
      <c r="F1" s="71"/>
      <c r="G1" s="72"/>
      <c r="H1" s="29" t="s">
        <v>22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6.5" customHeight="1">
      <c r="A2" s="70" t="s">
        <v>8</v>
      </c>
      <c r="B2" s="71"/>
      <c r="C2" s="71"/>
      <c r="D2" s="71"/>
      <c r="E2" s="71"/>
      <c r="F2" s="71"/>
      <c r="G2" s="72"/>
      <c r="H2" s="30">
        <v>42476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6.5" customHeight="1">
      <c r="A3" s="70" t="s">
        <v>9</v>
      </c>
      <c r="B3" s="71"/>
      <c r="C3" s="71"/>
      <c r="D3" s="71"/>
      <c r="E3" s="71"/>
      <c r="F3" s="71"/>
      <c r="G3" s="72"/>
      <c r="H3" s="29" t="s">
        <v>14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6.5" customHeight="1">
      <c r="A4" s="70" t="s">
        <v>13</v>
      </c>
      <c r="B4" s="71"/>
      <c r="C4" s="71"/>
      <c r="D4" s="71"/>
      <c r="E4" s="71"/>
      <c r="F4" s="71"/>
      <c r="G4" s="72"/>
      <c r="H4" s="29" t="s">
        <v>17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6.5" customHeight="1">
      <c r="A5" s="70" t="s">
        <v>11</v>
      </c>
      <c r="B5" s="71"/>
      <c r="C5" s="71"/>
      <c r="D5" s="71"/>
      <c r="E5" s="71"/>
      <c r="F5" s="71"/>
      <c r="G5" s="72"/>
      <c r="H5" s="29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6.5" customHeight="1">
      <c r="A6" s="70" t="s">
        <v>12</v>
      </c>
      <c r="B6" s="71"/>
      <c r="C6" s="71"/>
      <c r="D6" s="71"/>
      <c r="E6" s="71"/>
      <c r="F6" s="71"/>
      <c r="G6" s="72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6.5" customHeight="1">
      <c r="A7" s="70" t="s">
        <v>10</v>
      </c>
      <c r="B7" s="71"/>
      <c r="C7" s="71"/>
      <c r="D7" s="71"/>
      <c r="E7" s="71"/>
      <c r="F7" s="71"/>
      <c r="G7" s="72"/>
      <c r="H7" s="29" t="s">
        <v>23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15.75" thickBot="1"/>
    <row r="9" spans="1:28" s="1" customFormat="1" ht="66" customHeight="1" thickBot="1">
      <c r="A9" s="69" t="s">
        <v>18</v>
      </c>
      <c r="B9" s="39"/>
      <c r="C9" s="2"/>
      <c r="D9" s="2"/>
      <c r="E9" s="40" t="s">
        <v>15</v>
      </c>
      <c r="F9" s="41"/>
      <c r="G9" s="42" t="s">
        <v>20</v>
      </c>
      <c r="H9" s="41"/>
      <c r="I9" s="42" t="s">
        <v>21</v>
      </c>
      <c r="J9" s="41"/>
      <c r="K9" s="42" t="s">
        <v>27</v>
      </c>
      <c r="L9" s="43"/>
      <c r="M9" s="49" t="s">
        <v>0</v>
      </c>
      <c r="N9" s="32"/>
      <c r="O9" s="49" t="s">
        <v>3</v>
      </c>
      <c r="P9" s="32"/>
      <c r="Q9" s="31" t="s">
        <v>1</v>
      </c>
      <c r="R9" s="32"/>
      <c r="S9" s="31" t="s">
        <v>4</v>
      </c>
      <c r="T9" s="32"/>
      <c r="U9" s="31" t="s">
        <v>5</v>
      </c>
      <c r="V9" s="32"/>
      <c r="W9" s="31" t="s">
        <v>6</v>
      </c>
      <c r="X9" s="65"/>
      <c r="Y9" s="49" t="s">
        <v>2</v>
      </c>
      <c r="Z9" s="61"/>
      <c r="AA9" s="9"/>
      <c r="AB9" s="9"/>
    </row>
    <row r="10" spans="1:26" ht="24.75" customHeight="1" thickBot="1">
      <c r="A10" s="56" t="s">
        <v>15</v>
      </c>
      <c r="B10" s="57"/>
      <c r="C10" s="57"/>
      <c r="D10" s="58"/>
      <c r="E10" s="21"/>
      <c r="F10" s="22"/>
      <c r="G10" s="10">
        <v>3</v>
      </c>
      <c r="H10" s="8">
        <v>3</v>
      </c>
      <c r="I10" s="19">
        <v>22</v>
      </c>
      <c r="J10" s="6">
        <v>0</v>
      </c>
      <c r="K10" s="3">
        <v>11</v>
      </c>
      <c r="L10" s="7">
        <v>0</v>
      </c>
      <c r="M10" s="47">
        <v>2</v>
      </c>
      <c r="N10" s="62"/>
      <c r="O10" s="47">
        <v>3</v>
      </c>
      <c r="P10" s="48"/>
      <c r="Q10" s="23">
        <f>IF(AND(G10="",I10="",K10=""),"",G10+I10+K10)</f>
        <v>36</v>
      </c>
      <c r="R10" s="24">
        <f>IF(AND(H10="",J10="",L10=""),"",H10+J10+L10)</f>
        <v>3</v>
      </c>
      <c r="S10" s="66">
        <f>IF(O10="","",ROUND(M10/O10,2))</f>
        <v>0.67</v>
      </c>
      <c r="T10" s="67"/>
      <c r="U10" s="66">
        <f>IF(O10="","",ROUND((Q10-R10)/O10,2))</f>
        <v>11</v>
      </c>
      <c r="V10" s="67"/>
      <c r="W10" s="66">
        <f>IF(O10="","",ROUND(Q10/O10,2))</f>
        <v>12</v>
      </c>
      <c r="X10" s="68"/>
      <c r="Y10" s="47">
        <v>2</v>
      </c>
      <c r="Z10" s="62"/>
    </row>
    <row r="11" spans="1:26" ht="24.75" customHeight="1" thickBot="1">
      <c r="A11" s="44" t="s">
        <v>20</v>
      </c>
      <c r="B11" s="45"/>
      <c r="C11" s="45"/>
      <c r="D11" s="46"/>
      <c r="E11" s="12">
        <v>3</v>
      </c>
      <c r="F11" s="6">
        <v>3</v>
      </c>
      <c r="G11" s="21"/>
      <c r="H11" s="22"/>
      <c r="I11" s="4">
        <v>4</v>
      </c>
      <c r="J11" s="8">
        <v>2</v>
      </c>
      <c r="K11" s="3">
        <v>10</v>
      </c>
      <c r="L11" s="7">
        <v>0</v>
      </c>
      <c r="M11" s="54">
        <v>3</v>
      </c>
      <c r="N11" s="55"/>
      <c r="O11" s="54">
        <v>3</v>
      </c>
      <c r="P11" s="55"/>
      <c r="Q11" s="25">
        <f>IF(AND(E11="",I11="",K11=""),"",E11+I11+K11)</f>
        <v>17</v>
      </c>
      <c r="R11" s="26">
        <f>IF(AND(F11="",J11="",L11=""),"",F11+J11+L11)</f>
        <v>5</v>
      </c>
      <c r="S11" s="35">
        <f>IF(O11="","",ROUND(M11/O11,2))</f>
        <v>1</v>
      </c>
      <c r="T11" s="36"/>
      <c r="U11" s="35">
        <f>IF(O11="","",ROUND((Q11-R11)/O11,2))</f>
        <v>4</v>
      </c>
      <c r="V11" s="36"/>
      <c r="W11" s="35">
        <f>IF(O11="","",ROUND(Q11/O11,2))</f>
        <v>5.67</v>
      </c>
      <c r="X11" s="50"/>
      <c r="Y11" s="54">
        <v>1</v>
      </c>
      <c r="Z11" s="63"/>
    </row>
    <row r="12" spans="1:26" ht="24.75" customHeight="1" thickBot="1">
      <c r="A12" s="44" t="s">
        <v>21</v>
      </c>
      <c r="B12" s="45"/>
      <c r="C12" s="45"/>
      <c r="D12" s="46"/>
      <c r="E12" s="13">
        <v>0</v>
      </c>
      <c r="F12" s="20">
        <v>22</v>
      </c>
      <c r="G12" s="17">
        <v>2</v>
      </c>
      <c r="H12" s="6">
        <v>4</v>
      </c>
      <c r="I12" s="21"/>
      <c r="J12" s="22"/>
      <c r="K12" s="11">
        <v>4</v>
      </c>
      <c r="L12" s="18">
        <v>11</v>
      </c>
      <c r="M12" s="54">
        <v>0</v>
      </c>
      <c r="N12" s="55"/>
      <c r="O12" s="54">
        <v>3</v>
      </c>
      <c r="P12" s="55"/>
      <c r="Q12" s="25">
        <f>IF(AND(E12="",G12="",K12=""),"",E12+G12+K12)</f>
        <v>6</v>
      </c>
      <c r="R12" s="26">
        <f>IF(AND(F12="",H12="",L12=""),"",F12+H12+L12)</f>
        <v>37</v>
      </c>
      <c r="S12" s="35">
        <f>IF(O12="","",ROUND(M12/O12,2))</f>
        <v>0</v>
      </c>
      <c r="T12" s="36"/>
      <c r="U12" s="35">
        <f>IF(O12="","",ROUND((Q12-R12)/O12,2))</f>
        <v>-10.33</v>
      </c>
      <c r="V12" s="36"/>
      <c r="W12" s="35">
        <f>IF(O12="","",ROUND(Q12/O12,2))</f>
        <v>2</v>
      </c>
      <c r="X12" s="50"/>
      <c r="Y12" s="54">
        <v>4</v>
      </c>
      <c r="Z12" s="63"/>
    </row>
    <row r="13" spans="1:26" ht="24.75" customHeight="1" thickBot="1">
      <c r="A13" s="44" t="s">
        <v>27</v>
      </c>
      <c r="B13" s="45"/>
      <c r="C13" s="45"/>
      <c r="D13" s="46"/>
      <c r="E13" s="14">
        <v>0</v>
      </c>
      <c r="F13" s="16">
        <v>11</v>
      </c>
      <c r="G13" s="15">
        <v>0</v>
      </c>
      <c r="H13" s="16">
        <v>10</v>
      </c>
      <c r="I13" s="15">
        <v>11</v>
      </c>
      <c r="J13" s="16">
        <v>4</v>
      </c>
      <c r="K13" s="21"/>
      <c r="L13" s="22"/>
      <c r="M13" s="33">
        <v>1</v>
      </c>
      <c r="N13" s="34"/>
      <c r="O13" s="33">
        <v>3</v>
      </c>
      <c r="P13" s="34"/>
      <c r="Q13" s="27">
        <f>IF(AND(E13="",G13="",I13=""),"",E13+G13+I13)</f>
        <v>11</v>
      </c>
      <c r="R13" s="28">
        <f>IF(AND(F13="",H13="",J13=""),"",F13+H13+J13)</f>
        <v>25</v>
      </c>
      <c r="S13" s="59">
        <f>IF(O13="","",ROUND(M13/O13,2))</f>
        <v>0.33</v>
      </c>
      <c r="T13" s="60"/>
      <c r="U13" s="59">
        <f>IF(O13="","",(Q13-R13)/O13)</f>
        <v>-4.666666666666667</v>
      </c>
      <c r="V13" s="60"/>
      <c r="W13" s="59">
        <f>IF(O13="","",ROUND(Q13/O13,2))</f>
        <v>3.67</v>
      </c>
      <c r="X13" s="64"/>
      <c r="Y13" s="33">
        <v>3</v>
      </c>
      <c r="Z13" s="37"/>
    </row>
    <row r="14" ht="13.5" customHeight="1" thickBot="1"/>
    <row r="15" spans="1:28" s="1" customFormat="1" ht="63.75" customHeight="1" thickBot="1">
      <c r="A15" s="38" t="s">
        <v>19</v>
      </c>
      <c r="B15" s="39"/>
      <c r="C15" s="2"/>
      <c r="D15" s="2"/>
      <c r="E15" s="40" t="s">
        <v>24</v>
      </c>
      <c r="F15" s="41"/>
      <c r="G15" s="42" t="s">
        <v>25</v>
      </c>
      <c r="H15" s="41"/>
      <c r="I15" s="42" t="s">
        <v>16</v>
      </c>
      <c r="J15" s="41"/>
      <c r="K15" s="42" t="s">
        <v>26</v>
      </c>
      <c r="L15" s="43"/>
      <c r="M15" s="49" t="s">
        <v>0</v>
      </c>
      <c r="N15" s="32"/>
      <c r="O15" s="49" t="s">
        <v>3</v>
      </c>
      <c r="P15" s="32"/>
      <c r="Q15" s="31" t="s">
        <v>1</v>
      </c>
      <c r="R15" s="32"/>
      <c r="S15" s="31" t="s">
        <v>4</v>
      </c>
      <c r="T15" s="32"/>
      <c r="U15" s="31" t="s">
        <v>5</v>
      </c>
      <c r="V15" s="32"/>
      <c r="W15" s="31" t="s">
        <v>6</v>
      </c>
      <c r="X15" s="65"/>
      <c r="Y15" s="49" t="s">
        <v>2</v>
      </c>
      <c r="Z15" s="61"/>
      <c r="AA15" s="9"/>
      <c r="AB15" s="9"/>
    </row>
    <row r="16" spans="1:26" ht="24.75" customHeight="1" thickBot="1">
      <c r="A16" s="56" t="s">
        <v>24</v>
      </c>
      <c r="B16" s="57"/>
      <c r="C16" s="57"/>
      <c r="D16" s="58"/>
      <c r="E16" s="21"/>
      <c r="F16" s="22"/>
      <c r="G16" s="10">
        <v>9</v>
      </c>
      <c r="H16" s="8">
        <v>1</v>
      </c>
      <c r="I16" s="19">
        <v>10</v>
      </c>
      <c r="J16" s="6">
        <v>2</v>
      </c>
      <c r="K16" s="3">
        <v>12</v>
      </c>
      <c r="L16" s="7">
        <v>0</v>
      </c>
      <c r="M16" s="47">
        <v>3</v>
      </c>
      <c r="N16" s="48"/>
      <c r="O16" s="47">
        <v>3</v>
      </c>
      <c r="P16" s="48"/>
      <c r="Q16" s="23">
        <f>IF(AND(G16="",I16="",K16=""),"",G16+I16+K16)</f>
        <v>31</v>
      </c>
      <c r="R16" s="24">
        <f>IF(AND(H16="",J16="",L16=""),"",H16+J16+L16)</f>
        <v>3</v>
      </c>
      <c r="S16" s="66">
        <f>IF(O16="","",ROUND(M16/O16,2))</f>
        <v>1</v>
      </c>
      <c r="T16" s="67"/>
      <c r="U16" s="66">
        <f>IF(O16="","",ROUND((Q16-R16)/O16,2))</f>
        <v>9.33</v>
      </c>
      <c r="V16" s="67"/>
      <c r="W16" s="66">
        <f>IF(O16="","",ROUND(Q16/O16,2))</f>
        <v>10.33</v>
      </c>
      <c r="X16" s="68"/>
      <c r="Y16" s="47">
        <v>1</v>
      </c>
      <c r="Z16" s="62"/>
    </row>
    <row r="17" spans="1:26" ht="24.75" customHeight="1" thickBot="1">
      <c r="A17" s="44" t="s">
        <v>25</v>
      </c>
      <c r="B17" s="45"/>
      <c r="C17" s="45"/>
      <c r="D17" s="46"/>
      <c r="E17" s="12">
        <v>1</v>
      </c>
      <c r="F17" s="6">
        <v>9</v>
      </c>
      <c r="G17" s="21"/>
      <c r="H17" s="22"/>
      <c r="I17" s="4">
        <v>0</v>
      </c>
      <c r="J17" s="8">
        <v>10</v>
      </c>
      <c r="K17" s="3">
        <v>1</v>
      </c>
      <c r="L17" s="7">
        <v>4</v>
      </c>
      <c r="M17" s="54">
        <v>0</v>
      </c>
      <c r="N17" s="55"/>
      <c r="O17" s="54">
        <v>3</v>
      </c>
      <c r="P17" s="55"/>
      <c r="Q17" s="25">
        <f>IF(AND(E17="",I17="",K17=""),"",E17+I17+K17)</f>
        <v>2</v>
      </c>
      <c r="R17" s="26">
        <f>IF(AND(F17="",J17="",L17=""),"",F17+J17+L17)</f>
        <v>23</v>
      </c>
      <c r="S17" s="35">
        <f>IF(O17="","",ROUND(M17/O17,2))</f>
        <v>0</v>
      </c>
      <c r="T17" s="36"/>
      <c r="U17" s="35">
        <f>IF(O17="","",ROUND((Q17-R17)/O17,2))</f>
        <v>-7</v>
      </c>
      <c r="V17" s="36"/>
      <c r="W17" s="35">
        <f>IF(O17="","",ROUND(Q17/O17,2))</f>
        <v>0.67</v>
      </c>
      <c r="X17" s="50"/>
      <c r="Y17" s="54">
        <v>4</v>
      </c>
      <c r="Z17" s="63"/>
    </row>
    <row r="18" spans="1:26" ht="24.75" customHeight="1" thickBot="1">
      <c r="A18" s="44" t="s">
        <v>16</v>
      </c>
      <c r="B18" s="45"/>
      <c r="C18" s="45"/>
      <c r="D18" s="46"/>
      <c r="E18" s="13">
        <v>2</v>
      </c>
      <c r="F18" s="20">
        <v>10</v>
      </c>
      <c r="G18" s="17">
        <v>10</v>
      </c>
      <c r="H18" s="6">
        <v>0</v>
      </c>
      <c r="I18" s="21"/>
      <c r="J18" s="22"/>
      <c r="K18" s="11">
        <v>3</v>
      </c>
      <c r="L18" s="18">
        <v>1</v>
      </c>
      <c r="M18" s="54">
        <v>2</v>
      </c>
      <c r="N18" s="55"/>
      <c r="O18" s="54">
        <v>3</v>
      </c>
      <c r="P18" s="55"/>
      <c r="Q18" s="25">
        <f>IF(AND(E18="",G18="",K18=""),"",E18+G18+K18)</f>
        <v>15</v>
      </c>
      <c r="R18" s="26">
        <f>IF(AND(F18="",H18="",L18=""),"",F18+H18+L18)</f>
        <v>11</v>
      </c>
      <c r="S18" s="35">
        <f>IF(O18="","",ROUND(M18/O18,2))</f>
        <v>0.67</v>
      </c>
      <c r="T18" s="36"/>
      <c r="U18" s="35">
        <f>IF(O18="","",ROUND((Q18-R18)/O18,2))</f>
        <v>1.33</v>
      </c>
      <c r="V18" s="36"/>
      <c r="W18" s="35">
        <f>IF(O18="","",ROUND(Q18/O18,2))</f>
        <v>5</v>
      </c>
      <c r="X18" s="50"/>
      <c r="Y18" s="54">
        <v>2</v>
      </c>
      <c r="Z18" s="63"/>
    </row>
    <row r="19" spans="1:26" ht="24.75" customHeight="1" thickBot="1">
      <c r="A19" s="51" t="s">
        <v>26</v>
      </c>
      <c r="B19" s="52"/>
      <c r="C19" s="52"/>
      <c r="D19" s="53"/>
      <c r="E19" s="14">
        <v>0</v>
      </c>
      <c r="F19" s="16">
        <v>12</v>
      </c>
      <c r="G19" s="15">
        <v>4</v>
      </c>
      <c r="H19" s="16">
        <v>1</v>
      </c>
      <c r="I19" s="15">
        <v>1</v>
      </c>
      <c r="J19" s="16">
        <v>3</v>
      </c>
      <c r="K19" s="21"/>
      <c r="L19" s="22"/>
      <c r="M19" s="33">
        <v>1</v>
      </c>
      <c r="N19" s="34"/>
      <c r="O19" s="33">
        <v>3</v>
      </c>
      <c r="P19" s="34"/>
      <c r="Q19" s="27">
        <f>IF(AND(E19="",G19="",I19=""),"",E19+G19+I19)</f>
        <v>5</v>
      </c>
      <c r="R19" s="28">
        <f>IF(AND(F19="",H19="",J19=""),"",F19+H19+J19)</f>
        <v>16</v>
      </c>
      <c r="S19" s="59">
        <f>IF(O19="","",ROUND(M19/O19,2))</f>
        <v>0.33</v>
      </c>
      <c r="T19" s="60"/>
      <c r="U19" s="59">
        <f>IF(O19="","",(Q19-R19)/O19)</f>
        <v>-3.6666666666666665</v>
      </c>
      <c r="V19" s="60"/>
      <c r="W19" s="59">
        <f>IF(O19="","",ROUND(Q19/O19,2))</f>
        <v>1.67</v>
      </c>
      <c r="X19" s="64"/>
      <c r="Y19" s="33">
        <v>3</v>
      </c>
      <c r="Z19" s="37"/>
    </row>
    <row r="22" spans="1:2" s="1" customFormat="1" ht="69" customHeight="1">
      <c r="A22" s="9"/>
      <c r="B22" s="9"/>
    </row>
    <row r="23" spans="3:28" ht="24.75" customHeight="1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3:28" ht="24.75" customHeight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3:28" ht="24.75" customHeigh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3:28" ht="24.75" customHeight="1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3:28" ht="1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" s="1" customFormat="1" ht="51" customHeight="1">
      <c r="A28" s="9"/>
      <c r="B28" s="9"/>
    </row>
    <row r="29" spans="3:28" ht="24.75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3:28" ht="24.75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3:28" ht="24.75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3:28" ht="24.75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</sheetData>
  <sheetProtection/>
  <mergeCells count="94">
    <mergeCell ref="Y12:Z12"/>
    <mergeCell ref="S12:T12"/>
    <mergeCell ref="U12:V12"/>
    <mergeCell ref="W12:X12"/>
    <mergeCell ref="S13:T13"/>
    <mergeCell ref="U13:V13"/>
    <mergeCell ref="S17:T17"/>
    <mergeCell ref="O17:P17"/>
    <mergeCell ref="U17:V17"/>
    <mergeCell ref="W17:X17"/>
    <mergeCell ref="O16:P16"/>
    <mergeCell ref="W13:X13"/>
    <mergeCell ref="S16:T16"/>
    <mergeCell ref="O15:P15"/>
    <mergeCell ref="Q15:R15"/>
    <mergeCell ref="A10:D10"/>
    <mergeCell ref="Y11:Z11"/>
    <mergeCell ref="Y10:Z10"/>
    <mergeCell ref="W10:X10"/>
    <mergeCell ref="W11:X11"/>
    <mergeCell ref="M10:N10"/>
    <mergeCell ref="U10:V10"/>
    <mergeCell ref="U11:V11"/>
    <mergeCell ref="S10:T10"/>
    <mergeCell ref="S11:T11"/>
    <mergeCell ref="A1:G1"/>
    <mergeCell ref="H5:Z5"/>
    <mergeCell ref="A5:G5"/>
    <mergeCell ref="A4:G4"/>
    <mergeCell ref="U9:V9"/>
    <mergeCell ref="H7:Z7"/>
    <mergeCell ref="M9:N9"/>
    <mergeCell ref="S9:T9"/>
    <mergeCell ref="Y9:Z9"/>
    <mergeCell ref="W9:X9"/>
    <mergeCell ref="A11:D11"/>
    <mergeCell ref="A12:D12"/>
    <mergeCell ref="A3:G3"/>
    <mergeCell ref="A2:G2"/>
    <mergeCell ref="M11:N11"/>
    <mergeCell ref="A6:G6"/>
    <mergeCell ref="A7:G7"/>
    <mergeCell ref="H6:Z6"/>
    <mergeCell ref="O9:P9"/>
    <mergeCell ref="K9:L9"/>
    <mergeCell ref="M19:N19"/>
    <mergeCell ref="A9:B9"/>
    <mergeCell ref="O10:P10"/>
    <mergeCell ref="O11:P11"/>
    <mergeCell ref="O13:P13"/>
    <mergeCell ref="E9:F9"/>
    <mergeCell ref="G9:H9"/>
    <mergeCell ref="I9:J9"/>
    <mergeCell ref="M12:N12"/>
    <mergeCell ref="O18:P18"/>
    <mergeCell ref="Y16:Z16"/>
    <mergeCell ref="Y19:Z19"/>
    <mergeCell ref="U19:V19"/>
    <mergeCell ref="Y18:Z18"/>
    <mergeCell ref="W19:X19"/>
    <mergeCell ref="W15:X15"/>
    <mergeCell ref="Y17:Z17"/>
    <mergeCell ref="U16:V16"/>
    <mergeCell ref="W16:X16"/>
    <mergeCell ref="U18:V18"/>
    <mergeCell ref="W18:X18"/>
    <mergeCell ref="A18:D18"/>
    <mergeCell ref="A19:D19"/>
    <mergeCell ref="M18:N18"/>
    <mergeCell ref="A16:D16"/>
    <mergeCell ref="A17:D17"/>
    <mergeCell ref="M17:N17"/>
    <mergeCell ref="S19:T19"/>
    <mergeCell ref="O19:P19"/>
    <mergeCell ref="S18:T18"/>
    <mergeCell ref="Y13:Z13"/>
    <mergeCell ref="A15:B15"/>
    <mergeCell ref="E15:F15"/>
    <mergeCell ref="G15:H15"/>
    <mergeCell ref="I15:J15"/>
    <mergeCell ref="K15:L15"/>
    <mergeCell ref="A13:D13"/>
    <mergeCell ref="M16:N16"/>
    <mergeCell ref="M15:N15"/>
    <mergeCell ref="H1:Z1"/>
    <mergeCell ref="H2:Z2"/>
    <mergeCell ref="H3:Z3"/>
    <mergeCell ref="H4:Z4"/>
    <mergeCell ref="U15:V15"/>
    <mergeCell ref="S15:T15"/>
    <mergeCell ref="M13:N13"/>
    <mergeCell ref="Y15:Z15"/>
    <mergeCell ref="Q9:R9"/>
    <mergeCell ref="O12:P12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Farfalletta</cp:lastModifiedBy>
  <cp:lastPrinted>2016-04-16T11:19:56Z</cp:lastPrinted>
  <dcterms:created xsi:type="dcterms:W3CDTF">2010-03-19T19:06:31Z</dcterms:created>
  <dcterms:modified xsi:type="dcterms:W3CDTF">2016-04-16T14:22:58Z</dcterms:modified>
  <cp:category/>
  <cp:version/>
  <cp:contentType/>
  <cp:contentStatus/>
</cp:coreProperties>
</file>